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<sst xmlns="http://schemas.openxmlformats.org/spreadsheetml/2006/main" count="85" uniqueCount="48">
  <si>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</si>
  <si>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</si>
  <si>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</si>
  <si>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</si>
  <si>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</si>
  <si>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</si>
  <si>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</si>
  <si>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</si>
  <si>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</si>
  <si>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</si>
  <si>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t>Cálculo del percentil</t>
  </si>
  <si>
    <t>Longitud del intervalo</t>
  </si>
  <si>
    <t>Resto</t>
  </si>
  <si>
    <t>Extremo inferior</t>
  </si>
  <si>
    <t>Percentil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</si>
  <si>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</si>
  <si>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</si>
  <si>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</si>
  <si>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</si>
  <si>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</si>
  <si>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</si>
  <si>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</si>
  <si>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2-4</t>
  </si>
  <si>
    <t>4-6</t>
  </si>
  <si>
    <t>6-8</t>
  </si>
  <si>
    <t>8-10</t>
  </si>
  <si>
    <t>10-12</t>
  </si>
  <si>
    <t>PROBLEMA RESUELTO</t>
  </si>
  <si>
    <t>marcas comerciales y se han obtenido los resultados de la tabla adjunta</t>
  </si>
  <si>
    <t>a) Representa los datos en un histograma.</t>
  </si>
  <si>
    <t>b) Calcula la mediana.</t>
  </si>
  <si>
    <t>Interpreta los resultados.</t>
  </si>
  <si>
    <t xml:space="preserve">c) Calcula la media, la desviación típica y el coeficiente de variación. </t>
  </si>
  <si>
    <t>Se ha estudiado la cantidad de azúcares que hay en zumos de distintas</t>
  </si>
  <si>
    <t>Los datos se distribuyen alrededor de 7,32 con una desviación relativamente grande.</t>
  </si>
  <si>
    <t>Mediana</t>
  </si>
  <si>
    <r>
      <t>P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</si>
  <si>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</si>
  <si>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t>La duración en horas de una muestra de bombillas ha sido:</t>
  </si>
  <si>
    <r>
      <t>x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Tiempo (h)</t>
    </r>
  </si>
  <si>
    <r>
      <t>n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Nº bombillas</t>
    </r>
  </si>
  <si>
    <t>400-500</t>
  </si>
  <si>
    <t>300-400</t>
  </si>
  <si>
    <t>500-600</t>
  </si>
  <si>
    <t>600-700</t>
  </si>
  <si>
    <t>700-800</t>
  </si>
  <si>
    <t>Varianza</t>
  </si>
  <si>
    <t>Azúcares en zumos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</si>
</sst>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Calibri"/>
      <family val="2"/>
    </font>
    <font>
      <b/>
      <sz val="16"/>
      <color indexed="10"/>
      <name val="Times New Roman"/>
      <family val="1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0" fillId="9" borderId="1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12" borderId="14" xfId="0" applyFont="1" applyFill="1" applyBorder="1" applyAlignment="1">
      <alignment/>
    </xf>
    <xf numFmtId="0" fontId="52" fillId="12" borderId="14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1" fillId="0" borderId="0" xfId="0" applyFont="1" applyAlignment="1">
      <alignment/>
    </xf>
    <xf numFmtId="2" fontId="52" fillId="34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53" fillId="9" borderId="0" xfId="0" applyFont="1" applyFill="1" applyAlignment="1">
      <alignment/>
    </xf>
    <xf numFmtId="0" fontId="50" fillId="9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right" vertical="top" wrapText="1"/>
    </xf>
    <xf numFmtId="0" fontId="52" fillId="34" borderId="10" xfId="0" applyFont="1" applyFill="1" applyBorder="1" applyAlignment="1">
      <alignment horizontal="left"/>
    </xf>
    <xf numFmtId="9" fontId="52" fillId="11" borderId="10" xfId="0" applyNumberFormat="1" applyFont="1" applyFill="1" applyBorder="1" applyAlignment="1">
      <alignment/>
    </xf>
    <xf numFmtId="0" fontId="51" fillId="11" borderId="10" xfId="0" applyFont="1" applyFill="1" applyBorder="1" applyAlignment="1">
      <alignment/>
    </xf>
    <xf numFmtId="2" fontId="51" fillId="11" borderId="10" xfId="0" applyNumberFormat="1" applyFont="1" applyFill="1" applyBorder="1" applyAlignment="1">
      <alignment/>
    </xf>
    <xf numFmtId="2" fontId="52" fillId="11" borderId="10" xfId="0" applyNumberFormat="1" applyFont="1" applyFill="1" applyBorder="1" applyAlignment="1">
      <alignment/>
    </xf>
    <xf numFmtId="0" fontId="50" fillId="19" borderId="10" xfId="0" applyFont="1" applyFill="1" applyBorder="1" applyAlignment="1">
      <alignment/>
    </xf>
    <xf numFmtId="2" fontId="52" fillId="19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2" fontId="52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0" fillId="12" borderId="1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/>
    </xf>
    <xf numFmtId="0" fontId="52" fillId="19" borderId="12" xfId="0" applyFont="1" applyFill="1" applyBorder="1" applyAlignment="1">
      <alignment horizontal="left"/>
    </xf>
    <xf numFmtId="0" fontId="52" fillId="19" borderId="15" xfId="0" applyFont="1" applyFill="1" applyBorder="1" applyAlignment="1">
      <alignment horizontal="left"/>
    </xf>
    <xf numFmtId="0" fontId="52" fillId="19" borderId="13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52" fillId="11" borderId="12" xfId="0" applyFont="1" applyFill="1" applyBorder="1" applyAlignment="1">
      <alignment horizontal="left"/>
    </xf>
    <xf numFmtId="0" fontId="52" fillId="11" borderId="13" xfId="0" applyFont="1" applyFill="1" applyBorder="1" applyAlignment="1">
      <alignment horizontal="left"/>
    </xf>
    <xf numFmtId="0" fontId="50" fillId="11" borderId="12" xfId="0" applyFont="1" applyFill="1" applyBorder="1" applyAlignment="1">
      <alignment horizontal="left"/>
    </xf>
    <xf numFmtId="0" fontId="50" fillId="11" borderId="1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16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5" fillId="9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25"/>
          <c:w val="0.90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Hoja1!$C$11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Hoja1!$A$12:$A$16</c:f>
              <c:strCache/>
            </c:strRef>
          </c:cat>
          <c:val>
            <c:numRef>
              <c:f>Hoja1!$C$12:$C$16</c:f>
              <c:numCache/>
            </c:numRef>
          </c:val>
        </c:ser>
        <c:gapWidth val="0"/>
        <c:axId val="41173011"/>
        <c:axId val="35012780"/>
      </c:barChart>
      <c:catAx>
        <c:axId val="4117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73011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Hoja2!$C$12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Hoja2!$A$13:$A$17</c:f>
              <c:strCache/>
            </c:strRef>
          </c:cat>
          <c:val>
            <c:numRef>
              <c:f>Hoja2!$C$13:$C$17</c:f>
              <c:numCache/>
            </c:numRef>
          </c:val>
        </c:ser>
        <c:gapWidth val="0"/>
        <c:axId val="46679565"/>
        <c:axId val="17462902"/>
      </c:barChart>
      <c:catAx>
        <c:axId val="4667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79565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9</xdr:col>
      <xdr:colOff>9525</xdr:colOff>
      <xdr:row>31</xdr:row>
      <xdr:rowOff>200025</xdr:rowOff>
    </xdr:to>
    <xdr:graphicFrame>
      <xdr:nvGraphicFramePr>
        <xdr:cNvPr id="1" name="Gráfico 2"/>
        <xdr:cNvGraphicFramePr/>
      </xdr:nvGraphicFramePr>
      <xdr:xfrm>
        <a:off x="2819400" y="3505200"/>
        <a:ext cx="4991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9</xdr:col>
      <xdr:colOff>9525</xdr:colOff>
      <xdr:row>33</xdr:row>
      <xdr:rowOff>200025</xdr:rowOff>
    </xdr:to>
    <xdr:graphicFrame>
      <xdr:nvGraphicFramePr>
        <xdr:cNvPr id="1" name="Gráfico 1"/>
        <xdr:cNvGraphicFramePr/>
      </xdr:nvGraphicFramePr>
      <xdr:xfrm>
        <a:off x="2819400" y="3743325"/>
        <a:ext cx="4991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C32" sqref="C32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33</v>
      </c>
      <c r="B2" s="60"/>
      <c r="C2" s="60"/>
      <c r="D2" s="60"/>
      <c r="E2" s="60"/>
      <c r="F2" s="60"/>
      <c r="G2" s="60"/>
    </row>
    <row r="3" spans="1:7" ht="15" customHeight="1">
      <c r="A3" s="61" t="s">
        <v>28</v>
      </c>
      <c r="B3" s="60"/>
      <c r="C3" s="60"/>
      <c r="D3" s="60"/>
      <c r="E3" s="60"/>
      <c r="F3" s="60"/>
      <c r="G3" s="60"/>
    </row>
    <row r="4" spans="1:7" ht="15.75">
      <c r="A4" s="61" t="s">
        <v>29</v>
      </c>
      <c r="B4" s="61"/>
      <c r="C4" s="61"/>
      <c r="D4" s="61"/>
      <c r="E4" s="61"/>
      <c r="F4" s="61"/>
      <c r="G4" s="61"/>
    </row>
    <row r="5" spans="1:7" ht="15.75">
      <c r="A5" s="61" t="s">
        <v>30</v>
      </c>
      <c r="B5" s="61"/>
      <c r="C5" s="61"/>
      <c r="D5" s="61"/>
      <c r="E5" s="61"/>
      <c r="F5" s="61"/>
      <c r="G5" s="61"/>
    </row>
    <row r="6" spans="1:7" ht="15.75">
      <c r="A6" s="61" t="s">
        <v>32</v>
      </c>
      <c r="B6" s="61"/>
      <c r="C6" s="61"/>
      <c r="D6" s="61"/>
      <c r="E6" s="61"/>
      <c r="F6" s="61"/>
      <c r="G6" s="61"/>
    </row>
    <row r="7" spans="1:7" ht="15.75">
      <c r="A7" s="62" t="s">
        <v>31</v>
      </c>
      <c r="B7" s="62"/>
      <c r="C7" s="62"/>
      <c r="D7" s="62"/>
      <c r="E7" s="62"/>
      <c r="F7" s="62"/>
      <c r="G7" s="62"/>
    </row>
    <row r="8" spans="1:7" ht="20.25">
      <c r="A8" s="64" t="s">
        <v>47</v>
      </c>
      <c r="B8" s="64"/>
      <c r="C8" s="64"/>
      <c r="D8" s="64"/>
      <c r="E8" s="64"/>
      <c r="F8" s="64"/>
      <c r="G8" s="64"/>
    </row>
    <row r="9" spans="1:7" ht="15.75">
      <c r="A9" s="65" t="s">
        <v>0</v>
      </c>
      <c r="B9" s="65"/>
      <c r="C9" s="65"/>
      <c r="D9" s="65"/>
      <c r="E9" s="65"/>
      <c r="F9" s="65"/>
      <c r="G9" s="65"/>
    </row>
    <row r="10" spans="1:7" ht="15.75">
      <c r="A10" s="9" t="s">
        <v>1</v>
      </c>
      <c r="B10" s="9"/>
      <c r="C10" s="65" t="s">
        <v>2</v>
      </c>
      <c r="D10" s="65"/>
      <c r="E10" s="9"/>
      <c r="F10" s="9"/>
      <c r="G10" s="9"/>
    </row>
    <row r="11" spans="1:7" ht="19.5">
      <c r="A11" s="30" t="s">
        <v>3</v>
      </c>
      <c r="B11" s="9" t="s">
        <v>15</v>
      </c>
      <c r="C11" s="10" t="s">
        <v>16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pans="1:7" ht="15.75">
      <c r="A12" s="11" t="s">
        <v>22</v>
      </c>
      <c r="B12" s="12">
        <v>3</v>
      </c>
      <c r="C12" s="31">
        <v>4</v>
      </c>
      <c r="D12" s="13">
        <f>SUM($C$12:C12)/$C$17*100</f>
        <v>8</v>
      </c>
      <c r="E12" s="14">
        <f>B12*C12</f>
        <v>12</v>
      </c>
      <c r="F12" s="14">
        <f>B12^2</f>
        <v>9</v>
      </c>
      <c r="G12" s="28">
        <f>F12*C12</f>
        <v>36</v>
      </c>
    </row>
    <row r="13" spans="1:7" ht="15.75">
      <c r="A13" s="11" t="s">
        <v>23</v>
      </c>
      <c r="B13" s="12">
        <v>5</v>
      </c>
      <c r="C13" s="31">
        <v>8</v>
      </c>
      <c r="D13" s="13">
        <f>SUM($C$12:C13)/$C$17*100</f>
        <v>24</v>
      </c>
      <c r="E13" s="14">
        <f>B13*C13</f>
        <v>40</v>
      </c>
      <c r="F13" s="14">
        <f>B13^2</f>
        <v>25</v>
      </c>
      <c r="G13" s="28">
        <f>F13*C13</f>
        <v>200</v>
      </c>
    </row>
    <row r="14" spans="1:7" ht="15.75">
      <c r="A14" s="11" t="s">
        <v>24</v>
      </c>
      <c r="B14" s="12">
        <v>7</v>
      </c>
      <c r="C14" s="31">
        <v>20</v>
      </c>
      <c r="D14" s="13">
        <f>SUM($C$12:C14)/$C$17*100</f>
        <v>64</v>
      </c>
      <c r="E14" s="14">
        <f>B14*C14</f>
        <v>140</v>
      </c>
      <c r="F14" s="14">
        <f>B14^2</f>
        <v>49</v>
      </c>
      <c r="G14" s="28">
        <f>F14*C14</f>
        <v>980</v>
      </c>
    </row>
    <row r="15" spans="1:7" ht="15.75">
      <c r="A15" s="11" t="s">
        <v>25</v>
      </c>
      <c r="B15" s="12">
        <v>9</v>
      </c>
      <c r="C15" s="31">
        <v>12</v>
      </c>
      <c r="D15" s="13">
        <f>SUM($C$12:C15)/$C$17*100</f>
        <v>88</v>
      </c>
      <c r="E15" s="14">
        <f>B15*C15</f>
        <v>108</v>
      </c>
      <c r="F15" s="14">
        <f>B15^2</f>
        <v>81</v>
      </c>
      <c r="G15" s="28">
        <f>F15*C15</f>
        <v>972</v>
      </c>
    </row>
    <row r="16" spans="1:7" ht="15.75">
      <c r="A16" s="11" t="s">
        <v>26</v>
      </c>
      <c r="B16" s="12">
        <v>11</v>
      </c>
      <c r="C16" s="31">
        <v>6</v>
      </c>
      <c r="D16" s="13">
        <f>SUM($C$12:C16)/$C$17*100</f>
        <v>100</v>
      </c>
      <c r="E16" s="14">
        <f>B16*C16</f>
        <v>66</v>
      </c>
      <c r="F16" s="14">
        <f>B16^2</f>
        <v>121</v>
      </c>
      <c r="G16" s="28">
        <f>F16*C16</f>
        <v>726</v>
      </c>
    </row>
    <row r="17" spans="1:7" ht="15.75">
      <c r="A17" s="47" t="s">
        <v>4</v>
      </c>
      <c r="B17" s="15"/>
      <c r="C17" s="16">
        <f>SUM(C12:C16)</f>
        <v>50</v>
      </c>
      <c r="D17" s="17"/>
      <c r="E17" s="17">
        <f>SUM(E12:E16)</f>
        <v>366</v>
      </c>
      <c r="F17" s="17"/>
      <c r="G17" s="17">
        <f>SUM(G12:G16)</f>
        <v>2914</v>
      </c>
    </row>
    <row r="18" spans="1:7" ht="15.75">
      <c r="A18" s="48" t="s">
        <v>5</v>
      </c>
      <c r="B18" s="49"/>
      <c r="C18" s="50"/>
      <c r="D18" s="18"/>
      <c r="E18" s="18"/>
      <c r="F18" s="18"/>
      <c r="G18" s="18"/>
    </row>
    <row r="19" spans="1:7" ht="15.75">
      <c r="A19" s="54" t="s">
        <v>6</v>
      </c>
      <c r="B19" s="55"/>
      <c r="C19" s="19">
        <f>E17/C17</f>
        <v>7.32</v>
      </c>
      <c r="D19" s="18"/>
      <c r="E19" s="18"/>
      <c r="F19" s="18"/>
      <c r="G19" s="18"/>
    </row>
    <row r="20" spans="1:7" s="43" customFormat="1" ht="15.75">
      <c r="A20" s="39"/>
      <c r="B20" s="40"/>
      <c r="C20" s="41"/>
      <c r="D20" s="42"/>
      <c r="E20" s="42"/>
      <c r="F20" s="42"/>
      <c r="G20" s="42"/>
    </row>
    <row r="21" spans="1:7" ht="15.75">
      <c r="A21" s="51" t="s">
        <v>7</v>
      </c>
      <c r="B21" s="52"/>
      <c r="C21" s="53"/>
      <c r="D21" s="18"/>
      <c r="E21" s="18"/>
      <c r="F21" s="18"/>
      <c r="G21" s="18"/>
    </row>
    <row r="22" spans="1:7" ht="15.75">
      <c r="A22" s="37" t="s">
        <v>46</v>
      </c>
      <c r="B22" s="37"/>
      <c r="C22" s="38">
        <f>G17/C17-C19^2</f>
        <v>4.697599999999994</v>
      </c>
      <c r="D22" s="18"/>
      <c r="E22" s="18"/>
      <c r="F22" s="18"/>
      <c r="G22" s="18"/>
    </row>
    <row r="23" spans="1:7" ht="15.75">
      <c r="A23" s="37" t="s">
        <v>8</v>
      </c>
      <c r="B23" s="37"/>
      <c r="C23" s="38">
        <f>SQRT(C22)</f>
        <v>2.167394749463049</v>
      </c>
      <c r="D23" s="18"/>
      <c r="E23" s="18"/>
      <c r="F23" s="18"/>
      <c r="G23" s="18"/>
    </row>
    <row r="24" spans="1:7" ht="15.75">
      <c r="A24" s="37" t="s">
        <v>9</v>
      </c>
      <c r="B24" s="37"/>
      <c r="C24" s="38">
        <f>C23/C19</f>
        <v>0.2960921788883947</v>
      </c>
      <c r="D24" s="18"/>
      <c r="E24" s="18"/>
      <c r="F24" s="18"/>
      <c r="G24" s="18"/>
    </row>
    <row r="25" spans="1:7" ht="15.75">
      <c r="A25" s="18"/>
      <c r="B25" s="18"/>
      <c r="C25" s="18"/>
      <c r="D25" s="18"/>
      <c r="E25" s="18"/>
      <c r="F25" s="18"/>
      <c r="G25" s="18"/>
    </row>
    <row r="26" spans="1:9" ht="15.75">
      <c r="A26" s="56" t="s">
        <v>10</v>
      </c>
      <c r="B26" s="57"/>
      <c r="C26" s="33">
        <v>0.5</v>
      </c>
      <c r="D26" s="20"/>
      <c r="E26" s="21"/>
      <c r="F26" s="22"/>
      <c r="G26" s="21"/>
      <c r="H26" s="1"/>
      <c r="I26" s="2"/>
    </row>
    <row r="27" spans="1:9" ht="15.75">
      <c r="A27" s="58" t="s">
        <v>11</v>
      </c>
      <c r="B27" s="59"/>
      <c r="C27" s="34">
        <v>2</v>
      </c>
      <c r="D27" s="18"/>
      <c r="E27" s="23"/>
      <c r="F27" s="23"/>
      <c r="G27" s="23"/>
      <c r="H27" s="3"/>
      <c r="I27" s="3"/>
    </row>
    <row r="28" spans="1:9" ht="17.25">
      <c r="A28" s="58" t="s">
        <v>36</v>
      </c>
      <c r="B28" s="59"/>
      <c r="C28" s="35">
        <f>50-D13</f>
        <v>26</v>
      </c>
      <c r="D28" s="18"/>
      <c r="E28" s="24"/>
      <c r="F28" s="25"/>
      <c r="G28" s="23"/>
      <c r="H28" s="4"/>
      <c r="I28" s="5"/>
    </row>
    <row r="29" spans="1:9" ht="17.25">
      <c r="A29" s="58" t="s">
        <v>37</v>
      </c>
      <c r="B29" s="59"/>
      <c r="C29" s="34">
        <f>D14-D13</f>
        <v>40</v>
      </c>
      <c r="D29" s="18"/>
      <c r="E29" s="24"/>
      <c r="F29" s="23"/>
      <c r="G29" s="23"/>
      <c r="H29" s="4"/>
      <c r="I29" s="3"/>
    </row>
    <row r="30" spans="1:9" ht="15.75">
      <c r="A30" s="58" t="s">
        <v>12</v>
      </c>
      <c r="B30" s="59"/>
      <c r="C30" s="35">
        <f>C27*C28/C29</f>
        <v>1.3</v>
      </c>
      <c r="D30" s="18"/>
      <c r="E30" s="23"/>
      <c r="F30" s="25"/>
      <c r="G30" s="23"/>
      <c r="H30" s="3"/>
      <c r="I30" s="5"/>
    </row>
    <row r="31" spans="1:9" ht="15.75">
      <c r="A31" s="58" t="s">
        <v>13</v>
      </c>
      <c r="B31" s="59"/>
      <c r="C31" s="34">
        <v>6</v>
      </c>
      <c r="D31" s="18"/>
      <c r="E31" s="23"/>
      <c r="F31" s="23"/>
      <c r="G31" s="23"/>
      <c r="H31" s="3"/>
      <c r="I31" s="3"/>
    </row>
    <row r="32" spans="1:9" ht="15.75">
      <c r="A32" s="58" t="s">
        <v>14</v>
      </c>
      <c r="B32" s="59"/>
      <c r="C32" s="36">
        <f>C30+C31</f>
        <v>7.3</v>
      </c>
      <c r="D32" s="18"/>
      <c r="E32" s="26"/>
      <c r="F32" s="27"/>
      <c r="G32" s="23"/>
      <c r="H32" s="6"/>
      <c r="I32" s="7"/>
    </row>
    <row r="34" ht="18.75">
      <c r="A34" s="29" t="s">
        <v>21</v>
      </c>
    </row>
    <row r="35" spans="1:7" ht="15.75">
      <c r="A35" s="63" t="s">
        <v>34</v>
      </c>
      <c r="B35" s="63"/>
      <c r="C35" s="63"/>
      <c r="D35" s="63"/>
      <c r="E35" s="63"/>
      <c r="F35" s="63"/>
      <c r="G35" s="63"/>
    </row>
    <row r="42" ht="15">
      <c r="C42" s="8"/>
    </row>
  </sheetData>
  <sheetProtection/>
  <mergeCells count="21">
    <mergeCell ref="A29:B29"/>
    <mergeCell ref="A30:B30"/>
    <mergeCell ref="A32:B32"/>
    <mergeCell ref="A35:G35"/>
    <mergeCell ref="A31:B31"/>
    <mergeCell ref="A8:G8"/>
    <mergeCell ref="A9:G9"/>
    <mergeCell ref="C10:D10"/>
    <mergeCell ref="A1:G1"/>
    <mergeCell ref="A2:G2"/>
    <mergeCell ref="A3:G3"/>
    <mergeCell ref="A7:G7"/>
    <mergeCell ref="A5:G5"/>
    <mergeCell ref="A4:G4"/>
    <mergeCell ref="A6:G6"/>
    <mergeCell ref="A18:C18"/>
    <mergeCell ref="A21:C21"/>
    <mergeCell ref="A19:B19"/>
    <mergeCell ref="A26:B26"/>
    <mergeCell ref="A27:B27"/>
    <mergeCell ref="A28:B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38</v>
      </c>
      <c r="B2" s="60"/>
      <c r="C2" s="60"/>
      <c r="D2" s="60"/>
      <c r="E2" s="60"/>
      <c r="F2" s="60"/>
      <c r="G2" s="60"/>
    </row>
    <row r="3" spans="1:6" ht="18.75">
      <c r="A3" s="45" t="s">
        <v>39</v>
      </c>
      <c r="B3" s="46" t="s">
        <v>42</v>
      </c>
      <c r="C3" s="46" t="s">
        <v>41</v>
      </c>
      <c r="D3" s="46" t="s">
        <v>43</v>
      </c>
      <c r="E3" s="46" t="s">
        <v>44</v>
      </c>
      <c r="F3" s="46" t="s">
        <v>45</v>
      </c>
    </row>
    <row r="4" spans="1:7" ht="15" customHeight="1">
      <c r="A4" s="45" t="s">
        <v>40</v>
      </c>
      <c r="B4" s="46">
        <v>6</v>
      </c>
      <c r="C4" s="46">
        <v>8</v>
      </c>
      <c r="D4" s="46">
        <v>11</v>
      </c>
      <c r="E4" s="46">
        <v>9</v>
      </c>
      <c r="F4" s="46">
        <v>6</v>
      </c>
      <c r="G4" s="44"/>
    </row>
    <row r="5" spans="1:7" ht="15.75">
      <c r="A5" s="61" t="s">
        <v>29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61" t="s">
        <v>32</v>
      </c>
      <c r="B7" s="61"/>
      <c r="C7" s="61"/>
      <c r="D7" s="61"/>
      <c r="E7" s="61"/>
      <c r="F7" s="61"/>
      <c r="G7" s="61"/>
    </row>
    <row r="8" spans="1:7" ht="15.75">
      <c r="A8" s="62" t="s">
        <v>31</v>
      </c>
      <c r="B8" s="62"/>
      <c r="C8" s="62"/>
      <c r="D8" s="62"/>
      <c r="E8" s="62"/>
      <c r="F8" s="62"/>
      <c r="G8" s="62"/>
    </row>
    <row r="9" spans="1:7" ht="20.25">
      <c r="A9" s="64" t="s">
        <v>47</v>
      </c>
      <c r="B9" s="64"/>
      <c r="C9" s="64"/>
      <c r="D9" s="64"/>
      <c r="E9" s="64"/>
      <c r="F9" s="64"/>
      <c r="G9" s="64"/>
    </row>
    <row r="10" spans="1:7" ht="15.75">
      <c r="A10" s="65" t="s">
        <v>0</v>
      </c>
      <c r="B10" s="65"/>
      <c r="C10" s="65"/>
      <c r="D10" s="65"/>
      <c r="E10" s="65"/>
      <c r="F10" s="65"/>
      <c r="G10" s="65"/>
    </row>
    <row r="11" spans="1:7" ht="15.75">
      <c r="A11" s="9" t="s">
        <v>1</v>
      </c>
      <c r="B11" s="9"/>
      <c r="C11" s="65" t="s">
        <v>2</v>
      </c>
      <c r="D11" s="65"/>
      <c r="E11" s="9"/>
      <c r="F11" s="9"/>
      <c r="G11" s="9"/>
    </row>
    <row r="12" spans="1:7" ht="19.5">
      <c r="A12" s="30" t="s">
        <v>3</v>
      </c>
      <c r="B12" s="9" t="s">
        <v>15</v>
      </c>
      <c r="C12" s="10" t="s">
        <v>16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pans="1:7" ht="15.75">
      <c r="A13" s="11" t="s">
        <v>22</v>
      </c>
      <c r="B13" s="12">
        <v>3</v>
      </c>
      <c r="C13" s="31">
        <v>4</v>
      </c>
      <c r="D13" s="13">
        <f>SUM($C$13:C13)/$C$18*100</f>
        <v>8</v>
      </c>
      <c r="E13" s="14">
        <f>B13*C13</f>
        <v>12</v>
      </c>
      <c r="F13" s="14">
        <f>B13^2</f>
        <v>9</v>
      </c>
      <c r="G13" s="28">
        <f>F13*C13</f>
        <v>36</v>
      </c>
    </row>
    <row r="14" spans="1:7" ht="15.75">
      <c r="A14" s="11" t="s">
        <v>23</v>
      </c>
      <c r="B14" s="12">
        <v>5</v>
      </c>
      <c r="C14" s="31">
        <v>8</v>
      </c>
      <c r="D14" s="13">
        <f>SUM($C$13:C14)/$C$18*100</f>
        <v>24</v>
      </c>
      <c r="E14" s="14">
        <f>B14*C14</f>
        <v>40</v>
      </c>
      <c r="F14" s="14">
        <f>B14^2</f>
        <v>25</v>
      </c>
      <c r="G14" s="28">
        <f>F14*C14</f>
        <v>200</v>
      </c>
    </row>
    <row r="15" spans="1:7" ht="15.75">
      <c r="A15" s="11" t="s">
        <v>24</v>
      </c>
      <c r="B15" s="12">
        <v>7</v>
      </c>
      <c r="C15" s="31">
        <v>20</v>
      </c>
      <c r="D15" s="13">
        <f>SUM($C$13:C15)/$C$18*100</f>
        <v>64</v>
      </c>
      <c r="E15" s="14">
        <f>B15*C15</f>
        <v>140</v>
      </c>
      <c r="F15" s="14">
        <f>B15^2</f>
        <v>49</v>
      </c>
      <c r="G15" s="28">
        <f>F15*C15</f>
        <v>980</v>
      </c>
    </row>
    <row r="16" spans="1:7" ht="15.75">
      <c r="A16" s="11" t="s">
        <v>25</v>
      </c>
      <c r="B16" s="12">
        <v>9</v>
      </c>
      <c r="C16" s="31">
        <v>12</v>
      </c>
      <c r="D16" s="13">
        <f>SUM($C$13:C16)/$C$18*100</f>
        <v>88</v>
      </c>
      <c r="E16" s="14">
        <f>B16*C16</f>
        <v>108</v>
      </c>
      <c r="F16" s="14">
        <f>B16^2</f>
        <v>81</v>
      </c>
      <c r="G16" s="28">
        <f>F16*C16</f>
        <v>972</v>
      </c>
    </row>
    <row r="17" spans="1:7" ht="15.75">
      <c r="A17" s="11" t="s">
        <v>26</v>
      </c>
      <c r="B17" s="12">
        <v>11</v>
      </c>
      <c r="C17" s="31">
        <v>6</v>
      </c>
      <c r="D17" s="13">
        <f>SUM($C$13:C17)/$C$18*100</f>
        <v>100</v>
      </c>
      <c r="E17" s="14">
        <f>B17*C17</f>
        <v>66</v>
      </c>
      <c r="F17" s="14">
        <f>B17^2</f>
        <v>121</v>
      </c>
      <c r="G17" s="28">
        <f>F17*C17</f>
        <v>726</v>
      </c>
    </row>
    <row r="18" spans="1:7" ht="15.75">
      <c r="A18" s="47" t="s">
        <v>4</v>
      </c>
      <c r="B18" s="15"/>
      <c r="C18" s="16">
        <f>SUM(C13:C17)</f>
        <v>50</v>
      </c>
      <c r="D18" s="17"/>
      <c r="E18" s="17">
        <f>SUM(E13:E17)</f>
        <v>366</v>
      </c>
      <c r="F18" s="17"/>
      <c r="G18" s="17">
        <f>SUM(G13:G17)</f>
        <v>2914</v>
      </c>
    </row>
    <row r="19" spans="1:7" ht="15.75">
      <c r="A19" s="48" t="s">
        <v>5</v>
      </c>
      <c r="B19" s="49"/>
      <c r="C19" s="50"/>
      <c r="D19" s="18"/>
      <c r="E19" s="18"/>
      <c r="F19" s="18"/>
      <c r="G19" s="18"/>
    </row>
    <row r="20" spans="1:7" ht="15.75">
      <c r="A20" s="54" t="s">
        <v>35</v>
      </c>
      <c r="B20" s="55"/>
      <c r="C20" s="32"/>
      <c r="D20" s="18"/>
      <c r="E20" s="18"/>
      <c r="F20" s="18"/>
      <c r="G20" s="18"/>
    </row>
    <row r="21" spans="1:7" ht="15.75">
      <c r="A21" s="54" t="s">
        <v>6</v>
      </c>
      <c r="B21" s="55"/>
      <c r="C21" s="19">
        <f>E18/C18</f>
        <v>7.32</v>
      </c>
      <c r="D21" s="18"/>
      <c r="E21" s="18"/>
      <c r="F21" s="18"/>
      <c r="G21" s="18"/>
    </row>
    <row r="22" spans="1:7" s="43" customFormat="1" ht="15.75">
      <c r="A22" s="39"/>
      <c r="B22" s="40"/>
      <c r="C22" s="41"/>
      <c r="D22" s="42"/>
      <c r="E22" s="42"/>
      <c r="F22" s="42"/>
      <c r="G22" s="42"/>
    </row>
    <row r="23" spans="1:7" ht="15.75">
      <c r="A23" s="51" t="s">
        <v>7</v>
      </c>
      <c r="B23" s="52"/>
      <c r="C23" s="53"/>
      <c r="D23" s="18"/>
      <c r="E23" s="18"/>
      <c r="F23" s="18"/>
      <c r="G23" s="18"/>
    </row>
    <row r="24" spans="1:7" ht="15.75">
      <c r="A24" s="37" t="s">
        <v>46</v>
      </c>
      <c r="B24" s="37"/>
      <c r="C24" s="38">
        <f>G18/C18-C21^2</f>
        <v>4.697599999999994</v>
      </c>
      <c r="D24" s="18"/>
      <c r="E24" s="18"/>
      <c r="F24" s="18"/>
      <c r="G24" s="18"/>
    </row>
    <row r="25" spans="1:7" ht="15.75">
      <c r="A25" s="37" t="s">
        <v>8</v>
      </c>
      <c r="B25" s="37"/>
      <c r="C25" s="38">
        <f>SQRT(C24)</f>
        <v>2.167394749463049</v>
      </c>
      <c r="D25" s="18"/>
      <c r="E25" s="18"/>
      <c r="F25" s="18"/>
      <c r="G25" s="18"/>
    </row>
    <row r="26" spans="1:7" ht="15.75">
      <c r="A26" s="37" t="s">
        <v>9</v>
      </c>
      <c r="B26" s="37"/>
      <c r="C26" s="38">
        <f>C25/C21</f>
        <v>0.2960921788883947</v>
      </c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9" ht="15.75">
      <c r="A28" s="56" t="s">
        <v>10</v>
      </c>
      <c r="B28" s="57"/>
      <c r="C28" s="33">
        <v>0.5</v>
      </c>
      <c r="D28" s="20"/>
      <c r="E28" s="21"/>
      <c r="F28" s="22"/>
      <c r="G28" s="21"/>
      <c r="H28" s="1"/>
      <c r="I28" s="2"/>
    </row>
    <row r="29" spans="1:9" ht="15.75">
      <c r="A29" s="58" t="s">
        <v>11</v>
      </c>
      <c r="B29" s="59"/>
      <c r="C29" s="34">
        <v>2</v>
      </c>
      <c r="D29" s="18"/>
      <c r="E29" s="23"/>
      <c r="F29" s="23"/>
      <c r="G29" s="23"/>
      <c r="H29" s="3"/>
      <c r="I29" s="3"/>
    </row>
    <row r="30" spans="1:9" ht="17.25">
      <c r="A30" s="58" t="s">
        <v>36</v>
      </c>
      <c r="B30" s="59"/>
      <c r="C30" s="35">
        <f>50-D14</f>
        <v>26</v>
      </c>
      <c r="D30" s="18"/>
      <c r="E30" s="24"/>
      <c r="F30" s="25"/>
      <c r="G30" s="23"/>
      <c r="H30" s="4"/>
      <c r="I30" s="5"/>
    </row>
    <row r="31" spans="1:9" ht="17.25">
      <c r="A31" s="58" t="s">
        <v>37</v>
      </c>
      <c r="B31" s="59"/>
      <c r="C31" s="34">
        <f>D15-D14</f>
        <v>40</v>
      </c>
      <c r="D31" s="18"/>
      <c r="E31" s="24"/>
      <c r="F31" s="23"/>
      <c r="G31" s="23"/>
      <c r="H31" s="4"/>
      <c r="I31" s="3"/>
    </row>
    <row r="32" spans="1:9" ht="15.75">
      <c r="A32" s="58" t="s">
        <v>12</v>
      </c>
      <c r="B32" s="59"/>
      <c r="C32" s="35">
        <f>C29*C30/C31</f>
        <v>1.3</v>
      </c>
      <c r="D32" s="18"/>
      <c r="E32" s="23"/>
      <c r="F32" s="25"/>
      <c r="G32" s="23"/>
      <c r="H32" s="3"/>
      <c r="I32" s="5"/>
    </row>
    <row r="33" spans="1:9" ht="15.75">
      <c r="A33" s="58" t="s">
        <v>13</v>
      </c>
      <c r="B33" s="59"/>
      <c r="C33" s="34">
        <v>6</v>
      </c>
      <c r="D33" s="18"/>
      <c r="E33" s="23"/>
      <c r="F33" s="23"/>
      <c r="G33" s="23"/>
      <c r="H33" s="3"/>
      <c r="I33" s="3"/>
    </row>
    <row r="34" spans="1:9" ht="15.75">
      <c r="A34" s="58" t="s">
        <v>14</v>
      </c>
      <c r="B34" s="59"/>
      <c r="C34" s="36">
        <f>C32+C33</f>
        <v>7.3</v>
      </c>
      <c r="D34" s="18"/>
      <c r="E34" s="26"/>
      <c r="F34" s="27"/>
      <c r="G34" s="23"/>
      <c r="H34" s="6"/>
      <c r="I34" s="7"/>
    </row>
    <row r="36" ht="18.75">
      <c r="A36" s="29" t="s">
        <v>21</v>
      </c>
    </row>
    <row r="37" spans="1:7" ht="15.75">
      <c r="A37" s="63" t="s">
        <v>34</v>
      </c>
      <c r="B37" s="63"/>
      <c r="C37" s="63"/>
      <c r="D37" s="63"/>
      <c r="E37" s="63"/>
      <c r="F37" s="63"/>
      <c r="G37" s="63"/>
    </row>
    <row r="44" ht="15">
      <c r="C44" s="8"/>
    </row>
  </sheetData>
  <sheetProtection/>
  <mergeCells count="21">
    <mergeCell ref="A33:B33"/>
    <mergeCell ref="A34:B34"/>
    <mergeCell ref="A37:G37"/>
    <mergeCell ref="A21:B21"/>
    <mergeCell ref="A23:C23"/>
    <mergeCell ref="A28:B28"/>
    <mergeCell ref="A29:B29"/>
    <mergeCell ref="A30:B30"/>
    <mergeCell ref="A31:B31"/>
    <mergeCell ref="A9:G9"/>
    <mergeCell ref="A10:G10"/>
    <mergeCell ref="C11:D11"/>
    <mergeCell ref="A19:C19"/>
    <mergeCell ref="A20:B20"/>
    <mergeCell ref="A32:B32"/>
    <mergeCell ref="A1:G1"/>
    <mergeCell ref="A2:G2"/>
    <mergeCell ref="A5:G5"/>
    <mergeCell ref="A6:G6"/>
    <mergeCell ref="A7:G7"/>
    <mergeCell ref="A8:G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ILDEFONSO</cp:lastModifiedBy>
  <dcterms:created xsi:type="dcterms:W3CDTF">2022-06-02T12:48:42Z</dcterms:created>
  <dcterms:modified xsi:type="dcterms:W3CDTF">2022-06-05T18:08:35Z</dcterms:modified>
  <cp:category/>
  <cp:version/>
  <cp:contentType/>
  <cp:contentStatus/>
</cp:coreProperties>
</file>